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n disk\2021 - 2022\Fremtidens skole\"/>
    </mc:Choice>
  </mc:AlternateContent>
  <xr:revisionPtr revIDLastSave="0" documentId="13_ncr:1_{AB0BDB3A-0B92-4C1A-85D6-248D4F0EEDAD}" xr6:coauthVersionLast="47" xr6:coauthVersionMax="47" xr10:uidLastSave="{00000000-0000-0000-0000-000000000000}"/>
  <bookViews>
    <workbookView xWindow="-120" yWindow="-120" windowWidth="29040" windowHeight="15990" xr2:uid="{FAD11B07-0547-45E0-9108-D63B4D1E1A93}"/>
  </bookViews>
  <sheets>
    <sheet name="Potensiell innsparing 2022-2023" sheetId="3" r:id="rId1"/>
    <sheet name="Potensiell innsparing 2025-2026" sheetId="1" r:id="rId2"/>
    <sheet name="Oppsummering" sheetId="2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B16" i="2"/>
  <c r="B6" i="2"/>
  <c r="F75" i="3"/>
  <c r="F51" i="3"/>
  <c r="F27" i="3"/>
  <c r="F75" i="1"/>
  <c r="F27" i="1"/>
</calcChain>
</file>

<file path=xl/sharedStrings.xml><?xml version="1.0" encoding="utf-8"?>
<sst xmlns="http://schemas.openxmlformats.org/spreadsheetml/2006/main" count="301" uniqueCount="82">
  <si>
    <t>Art</t>
  </si>
  <si>
    <t>Kontotekst</t>
  </si>
  <si>
    <t>Kommentar 2021</t>
  </si>
  <si>
    <t xml:space="preserve">Budsj. 21 </t>
  </si>
  <si>
    <t xml:space="preserve">Årsverk </t>
  </si>
  <si>
    <t xml:space="preserve">Kommentar </t>
  </si>
  <si>
    <t>Lønn faste stllinger - timelønn</t>
  </si>
  <si>
    <t xml:space="preserve">Assistenter 2 stk 60% skolebibliotekar  12.5% , sektretær 17.7% stilling , IKT 10% </t>
  </si>
  <si>
    <t>Lønn undervisningspersonell</t>
  </si>
  <si>
    <t>Lærer og virksomhetsledere</t>
  </si>
  <si>
    <t xml:space="preserve">Avtalefestet tillegg </t>
  </si>
  <si>
    <t>Lønn vikarer</t>
  </si>
  <si>
    <t>Bruk av kopimaskin</t>
  </si>
  <si>
    <t>Undervisningsmateriell</t>
  </si>
  <si>
    <t>Omfatter lærebøker , skolebibliotek , andre læremidler/utstyr og ekskursjoner</t>
  </si>
  <si>
    <t>Annet forbruksmateriell</t>
  </si>
  <si>
    <t xml:space="preserve">Telefon </t>
  </si>
  <si>
    <t xml:space="preserve">Inventar og Utstyr </t>
  </si>
  <si>
    <t>300 pr elev</t>
  </si>
  <si>
    <t>Internkjøp tjenester</t>
  </si>
  <si>
    <t>Os Kulturskole. Bokbudsjett bibliotek kultur</t>
  </si>
  <si>
    <t>Annet avgiftspliktig salg</t>
  </si>
  <si>
    <t xml:space="preserve">SFO Dalsbygda </t>
  </si>
  <si>
    <t xml:space="preserve">Brukerinnbetaling SFO </t>
  </si>
  <si>
    <t>Skolelokaler Dalsbygda</t>
  </si>
  <si>
    <t xml:space="preserve">Energi </t>
  </si>
  <si>
    <t xml:space="preserve">Renhold </t>
  </si>
  <si>
    <t>Vanskelig å si hvor mange av 6 førsteklassinger som trenger SFO. Spesielle behov?</t>
  </si>
  <si>
    <t>Er det mer å hente her?</t>
  </si>
  <si>
    <t>Hvilket potensiale ligger her?</t>
  </si>
  <si>
    <t>Budsjett 2021</t>
  </si>
  <si>
    <t>Innsparing:</t>
  </si>
  <si>
    <t>Renhold</t>
  </si>
  <si>
    <r>
      <t xml:space="preserve">Skoleåret 2025/2026: Ønsket situasjon </t>
    </r>
    <r>
      <rPr>
        <sz val="11"/>
        <color theme="1"/>
        <rFont val="Calibri"/>
        <family val="2"/>
        <scheme val="minor"/>
      </rPr>
      <t>(Nødvendig "fettlag" for en god skole i lokalsamfunnet.)</t>
    </r>
  </si>
  <si>
    <t>Bruker budsjettposter som utgangspunkt for å synliggjøre 3 ulike scenarier for skoleårene 2021/2022 og 2025/2026: "Ønsket situasjon", "Dugelig situasjon", og "Lovlig, men ikke ønsket situasjon"</t>
  </si>
  <si>
    <t>Ønsket sit.</t>
  </si>
  <si>
    <t>Dugelig sit.</t>
  </si>
  <si>
    <t>Ikke ønsket</t>
  </si>
  <si>
    <t>DALSBYGDA SKOLE: INNSPARINGSPOTENSIAL SKOLEÅRET 2025/2026 (9+8=17 ELEVER)</t>
  </si>
  <si>
    <t>100% lærer. Løsbart, men mister god kompetanse i fag. (Fleksibilitet Os-Dalsbygda?)</t>
  </si>
  <si>
    <t>40%+32% assistent</t>
  </si>
  <si>
    <t xml:space="preserve">Scenario </t>
  </si>
  <si>
    <t>Potensiell besparelse</t>
  </si>
  <si>
    <t>Kommentar</t>
  </si>
  <si>
    <t>OPPSUMMERING</t>
  </si>
  <si>
    <t>Funksjon 202, 215 og 222</t>
  </si>
  <si>
    <t>Dalsbygda skole inklusiv SFO og lokaler skoleåret 2025/2026</t>
  </si>
  <si>
    <t>Ønsket situasjon 2025/2026</t>
  </si>
  <si>
    <t>Dugelig situasjon 2025/2026</t>
  </si>
  <si>
    <t>Lovlig, men ikke ønsket situasjon 2025/2026</t>
  </si>
  <si>
    <t>Opprettholder "overskudd" til en god skole i lokalsamfunnet, som igjen vil gi gode effekter over tid. Sikrer tidlig innsats og fleksibilitet (jfr. Nordahl m.fl. "Inkluderende støttesystem").</t>
  </si>
  <si>
    <t>Godt nok iom. at skolen har lærere med nok kompetanse i norsk, matte og engelsk, men oppnås det ønskelige på lang sikt? God kompetanse i alle fag + spesped.</t>
  </si>
  <si>
    <t>Teoretisk mulig, men ikke ønskelig. Er det "Skolen i lokalsamfunnet" lenger? Mistes overskuddet til tidlig innsats og inkluderende støttesystem / spes.ped? Ikke ønskelig med små stillinger.</t>
  </si>
  <si>
    <t>Godt nok iom. at skolen har lærere med kompetanse i norsk, matte og engelsk iht. nye krav, men oppnås det ønskelige på lang sikt? God kompetanse i alle fag + spesped. Kan løse noe med naturlig avgang? Ikke ønskelig med små stillinger.</t>
  </si>
  <si>
    <t>Teoretisk mulig, men ikke ønskelig. Er det "Skolen i lokalsamfunnet" lenger? God nok dekning på SFO? Kan løse noe med naturlig avgang? Stor belastning på de som er igjen?</t>
  </si>
  <si>
    <t>Dalsbygda skole inklusiv SFO og lokaler skoleåret 2022/2023</t>
  </si>
  <si>
    <r>
      <t xml:space="preserve">Skoleåret 2022/2023: </t>
    </r>
    <r>
      <rPr>
        <sz val="11"/>
        <color theme="1"/>
        <rFont val="Calibri"/>
        <family val="2"/>
        <scheme val="minor"/>
      </rPr>
      <t>Lovlig, men ingen ønsket situasjon. (Ikke den gode skolen i lokalsamfunnet.)</t>
    </r>
  </si>
  <si>
    <t>DALSBYGDA SKOLE: INNSPARINGSPOTENSIAL SKOLEÅRET 2022/2023 (14+16=30 ELEVER)</t>
  </si>
  <si>
    <t>Bruker budsjettposter som utgangspunkt for å synliggjøre 3 ulike scenarier for skoleårene 2022/2023 og 2025/2026: "Ønsket situasjon", "Dugelig situasjon", og "Lovlig, men ikke ønsket situasjon"</t>
  </si>
  <si>
    <t>Summene er hentet fra "Regnskapsrapport oppvekst 2020-3", og "Visma Enterprice" bilagssøk.</t>
  </si>
  <si>
    <t>(NB! 64.376 til gode 2020.)</t>
  </si>
  <si>
    <t xml:space="preserve">(NB! 8.815 til gode 2020.) Skolen hadde fire(?) faste nummer. Nå bruker vi ett. </t>
  </si>
  <si>
    <t xml:space="preserve">(NB! 19.478 til gode 2020.) Mer kopiering uten bøker. </t>
  </si>
  <si>
    <t xml:space="preserve">(NB! 109.724 til gode 2020.") Her er det mulig å spare. </t>
  </si>
  <si>
    <t>(NB! 108.186 til gode 2020.)</t>
  </si>
  <si>
    <t>(NB! 135.060 til gode 2020.) Bruk av digitale læremidler, ikke innkjøp av lærebøker.</t>
  </si>
  <si>
    <t xml:space="preserve">(NB! 109.724 til gode 2020.) Her er det mulig å spare. </t>
  </si>
  <si>
    <r>
      <t xml:space="preserve">Skoleåret 2025/2026: Dugelig situasjon </t>
    </r>
    <r>
      <rPr>
        <sz val="11"/>
        <color theme="1"/>
        <rFont val="Calibri"/>
        <family val="2"/>
        <scheme val="minor"/>
      </rPr>
      <t>(Langsiktig, og ingen "quick-fix".)</t>
    </r>
  </si>
  <si>
    <r>
      <t xml:space="preserve">Skoleåret 2025/2026: </t>
    </r>
    <r>
      <rPr>
        <sz val="11"/>
        <color theme="1"/>
        <rFont val="Calibri"/>
        <family val="2"/>
        <scheme val="minor"/>
      </rPr>
      <t>Lovlig, men ingen ønsket situasjon. (Ikke den gode skolen i lokalsamfunnet.)</t>
    </r>
  </si>
  <si>
    <r>
      <t xml:space="preserve">Skoleåret 2022/2023: Ønsket situasjon </t>
    </r>
    <r>
      <rPr>
        <sz val="11"/>
        <color theme="1"/>
        <rFont val="Calibri"/>
        <family val="2"/>
        <scheme val="minor"/>
      </rPr>
      <t>(Nødvendig "fettlag" for en god skole i lokalsamfunnet.)</t>
    </r>
  </si>
  <si>
    <t>40% assistent (naturlig avgang?) Hvor mange trenger SFO? Spesielle behov?</t>
  </si>
  <si>
    <t>Hvor mange trenger SFO? Spesielle behov?</t>
  </si>
  <si>
    <t>Ønsket situasjon 2022/2023</t>
  </si>
  <si>
    <t>Dugelig situasjon 2022/2023</t>
  </si>
  <si>
    <t>Lovlig, men ikke ønsket situasjon 2022/2023</t>
  </si>
  <si>
    <t>Ikke i bruk. Tas fra art 101010. (60.000 inkl. sos. kostnader.)</t>
  </si>
  <si>
    <t>26,67% redusert stilling ift. i dag.</t>
  </si>
  <si>
    <t>17,7% sekretær. Noe å hente på IKT? (Beholde noe sekretær fremfor IKT.)</t>
  </si>
  <si>
    <t>17,7% sekretær. IKT? (Beholde noe sekretær fremfor IKT.)</t>
  </si>
  <si>
    <t>60% assistent (naturlig avgang?) + 17,7% sekretær. IKT? (Beholde noe sekretær fremfor IKT.)</t>
  </si>
  <si>
    <t>60% assistent (uheldig stilling med bare SFO, så delt stilling Os/Dalsbygda? Spes.ped.behov?) + 17,7% sekretær. IKT? (Beholde noe sekretær fremfor IKT.)</t>
  </si>
  <si>
    <r>
      <t xml:space="preserve">Skoleåret 2022/2023: Dugelig situasjon </t>
    </r>
    <r>
      <rPr>
        <sz val="11"/>
        <color theme="1"/>
        <rFont val="Calibri"/>
        <family val="2"/>
        <scheme val="minor"/>
      </rPr>
      <t>(Langsiktig..., og ingen "quick-fix".)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</si>
</sst>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64" fontId="0" fillId="0" borderId="1" xfId="1" applyNumberFormat="1" applyFont="1" applyBorder="1" applyAlignment="1">
      <alignment horizontal="left"/>
    </xf>
    <xf numFmtId="43" fontId="0" fillId="0" borderId="1" xfId="1" applyFont="1" applyBorder="1" applyAlignment="1">
      <alignment horizontal="left"/>
    </xf>
    <xf numFmtId="164" fontId="0" fillId="2" borderId="1" xfId="1" applyNumberFormat="1" applyFont="1" applyFill="1" applyBorder="1" applyAlignment="1">
      <alignment horizontal="left"/>
    </xf>
    <xf numFmtId="43" fontId="0" fillId="2" borderId="1" xfId="1" applyFont="1" applyFill="1" applyBorder="1" applyAlignment="1">
      <alignment horizontal="left"/>
    </xf>
    <xf numFmtId="43" fontId="0" fillId="0" borderId="1" xfId="0" applyNumberForma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B380F-4D52-4981-BE49-391CAA12A811}">
  <dimension ref="A1:G75"/>
  <sheetViews>
    <sheetView tabSelected="1" zoomScale="110" zoomScaleNormal="110" workbookViewId="0">
      <selection activeCell="C52" sqref="C52"/>
    </sheetView>
  </sheetViews>
  <sheetFormatPr baseColWidth="10" defaultRowHeight="15" x14ac:dyDescent="0.25"/>
  <cols>
    <col min="2" max="2" width="32.140625" style="7" customWidth="1"/>
    <col min="3" max="3" width="33" style="7" customWidth="1"/>
    <col min="4" max="4" width="11.5703125" style="7" bestFit="1" customWidth="1"/>
    <col min="5" max="5" width="11.5703125" style="7" customWidth="1"/>
    <col min="6" max="6" width="11.85546875" style="7" customWidth="1"/>
    <col min="7" max="7" width="80.5703125" customWidth="1"/>
  </cols>
  <sheetData>
    <row r="1" spans="1:7" ht="18.75" x14ac:dyDescent="0.3">
      <c r="A1" s="4" t="s">
        <v>57</v>
      </c>
    </row>
    <row r="3" spans="1:7" x14ac:dyDescent="0.25">
      <c r="A3" t="s">
        <v>58</v>
      </c>
    </row>
    <row r="4" spans="1:7" x14ac:dyDescent="0.25">
      <c r="A4" t="s">
        <v>59</v>
      </c>
    </row>
    <row r="6" spans="1:7" x14ac:dyDescent="0.25">
      <c r="A6" s="5" t="s">
        <v>69</v>
      </c>
    </row>
    <row r="7" spans="1:7" x14ac:dyDescent="0.25">
      <c r="A7" s="27"/>
      <c r="B7" s="27"/>
      <c r="C7" s="27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35</v>
      </c>
      <c r="G8" s="8" t="s">
        <v>5</v>
      </c>
    </row>
    <row r="9" spans="1:7" ht="45" x14ac:dyDescent="0.25">
      <c r="A9" s="1">
        <v>101010</v>
      </c>
      <c r="B9" s="6" t="s">
        <v>6</v>
      </c>
      <c r="C9" s="9" t="s">
        <v>7</v>
      </c>
      <c r="D9" s="10">
        <v>734760</v>
      </c>
      <c r="E9" s="11">
        <v>1.8</v>
      </c>
      <c r="F9" s="20">
        <v>-82429</v>
      </c>
      <c r="G9" s="6" t="s">
        <v>77</v>
      </c>
    </row>
    <row r="10" spans="1:7" x14ac:dyDescent="0.25">
      <c r="A10" s="1">
        <v>101020</v>
      </c>
      <c r="B10" s="6" t="s">
        <v>8</v>
      </c>
      <c r="C10" s="9" t="s">
        <v>9</v>
      </c>
      <c r="D10" s="10">
        <v>3366520</v>
      </c>
      <c r="E10" s="11">
        <v>6.46</v>
      </c>
      <c r="F10" s="20">
        <v>0</v>
      </c>
      <c r="G10" s="6" t="s">
        <v>64</v>
      </c>
    </row>
    <row r="11" spans="1:7" x14ac:dyDescent="0.25">
      <c r="A11" s="1">
        <v>102000</v>
      </c>
      <c r="B11" s="6" t="s">
        <v>11</v>
      </c>
      <c r="C11" s="6"/>
      <c r="D11" s="12">
        <v>84150</v>
      </c>
      <c r="E11" s="13"/>
      <c r="F11" s="21">
        <v>0</v>
      </c>
      <c r="G11" s="6" t="s">
        <v>60</v>
      </c>
    </row>
    <row r="12" spans="1:7" ht="45" x14ac:dyDescent="0.25">
      <c r="A12" s="1">
        <v>110500</v>
      </c>
      <c r="B12" s="6" t="s">
        <v>13</v>
      </c>
      <c r="C12" s="9" t="s">
        <v>14</v>
      </c>
      <c r="D12" s="10">
        <v>196200</v>
      </c>
      <c r="E12" s="11"/>
      <c r="F12" s="20">
        <v>-96200</v>
      </c>
      <c r="G12" s="9" t="s">
        <v>65</v>
      </c>
    </row>
    <row r="13" spans="1:7" x14ac:dyDescent="0.25">
      <c r="A13" s="1">
        <v>113020</v>
      </c>
      <c r="B13" s="6" t="s">
        <v>16</v>
      </c>
      <c r="C13" s="6"/>
      <c r="D13" s="10">
        <v>13830</v>
      </c>
      <c r="E13" s="11"/>
      <c r="F13" s="20">
        <v>-11064</v>
      </c>
      <c r="G13" s="6" t="s">
        <v>61</v>
      </c>
    </row>
    <row r="14" spans="1:7" x14ac:dyDescent="0.25">
      <c r="A14" s="1">
        <v>101040</v>
      </c>
      <c r="B14" s="6" t="s">
        <v>10</v>
      </c>
      <c r="C14" s="6"/>
      <c r="D14" s="12">
        <v>49000</v>
      </c>
      <c r="E14" s="13"/>
      <c r="F14" s="21">
        <v>-49000</v>
      </c>
      <c r="G14" s="6" t="s">
        <v>75</v>
      </c>
    </row>
    <row r="15" spans="1:7" x14ac:dyDescent="0.25">
      <c r="A15" s="1">
        <v>110020</v>
      </c>
      <c r="B15" s="6" t="s">
        <v>12</v>
      </c>
      <c r="C15" s="6"/>
      <c r="D15" s="10">
        <v>26380</v>
      </c>
      <c r="E15" s="11"/>
      <c r="F15" s="20">
        <v>0</v>
      </c>
      <c r="G15" s="6" t="s">
        <v>62</v>
      </c>
    </row>
    <row r="16" spans="1:7" x14ac:dyDescent="0.25">
      <c r="A16" s="1">
        <v>112000</v>
      </c>
      <c r="B16" s="6" t="s">
        <v>15</v>
      </c>
      <c r="C16" s="6"/>
      <c r="D16" s="10">
        <v>22130</v>
      </c>
      <c r="E16" s="11"/>
      <c r="F16" s="20"/>
      <c r="G16" s="6"/>
    </row>
    <row r="17" spans="1:7" x14ac:dyDescent="0.25">
      <c r="A17" s="1">
        <v>120000</v>
      </c>
      <c r="B17" s="6" t="s">
        <v>17</v>
      </c>
      <c r="C17" s="6" t="s">
        <v>18</v>
      </c>
      <c r="D17" s="10">
        <v>42530</v>
      </c>
      <c r="E17" s="11"/>
      <c r="F17" s="20"/>
      <c r="G17" s="6"/>
    </row>
    <row r="18" spans="1:7" ht="30" x14ac:dyDescent="0.25">
      <c r="A18" s="1">
        <v>127080</v>
      </c>
      <c r="B18" s="6" t="s">
        <v>19</v>
      </c>
      <c r="C18" s="9" t="s">
        <v>20</v>
      </c>
      <c r="D18" s="10">
        <v>93000</v>
      </c>
      <c r="E18" s="11"/>
      <c r="F18" s="20"/>
      <c r="G18" s="6"/>
    </row>
    <row r="19" spans="1:7" x14ac:dyDescent="0.25">
      <c r="A19" s="1">
        <v>165000</v>
      </c>
      <c r="B19" s="6" t="s">
        <v>21</v>
      </c>
      <c r="C19" s="6"/>
      <c r="D19" s="12">
        <v>-1090</v>
      </c>
      <c r="E19" s="13"/>
      <c r="F19" s="20"/>
      <c r="G19" s="6" t="s">
        <v>29</v>
      </c>
    </row>
    <row r="20" spans="1:7" x14ac:dyDescent="0.25">
      <c r="A20" s="28" t="s">
        <v>22</v>
      </c>
      <c r="B20" s="29"/>
      <c r="C20" s="30"/>
      <c r="D20" s="6"/>
      <c r="E20" s="14"/>
      <c r="F20" s="20"/>
      <c r="G20" s="6"/>
    </row>
    <row r="21" spans="1:7" x14ac:dyDescent="0.25">
      <c r="A21" s="1">
        <v>101010</v>
      </c>
      <c r="B21" s="6" t="s">
        <v>6</v>
      </c>
      <c r="C21" s="6" t="s">
        <v>40</v>
      </c>
      <c r="D21" s="10">
        <v>289500</v>
      </c>
      <c r="E21" s="11">
        <v>0.7</v>
      </c>
      <c r="F21" s="20"/>
      <c r="G21" s="6" t="s">
        <v>27</v>
      </c>
    </row>
    <row r="22" spans="1:7" x14ac:dyDescent="0.25">
      <c r="A22" s="1">
        <v>160000</v>
      </c>
      <c r="B22" s="6" t="s">
        <v>23</v>
      </c>
      <c r="C22" s="6"/>
      <c r="D22" s="10">
        <v>-151310</v>
      </c>
      <c r="E22" s="11"/>
      <c r="F22" s="20"/>
      <c r="G22" s="6" t="s">
        <v>28</v>
      </c>
    </row>
    <row r="23" spans="1:7" x14ac:dyDescent="0.25">
      <c r="A23" s="28" t="s">
        <v>24</v>
      </c>
      <c r="B23" s="29"/>
      <c r="C23" s="30"/>
      <c r="D23" s="6"/>
      <c r="E23" s="14"/>
      <c r="F23" s="20"/>
      <c r="G23" s="6"/>
    </row>
    <row r="24" spans="1:7" x14ac:dyDescent="0.25">
      <c r="A24" s="1">
        <v>118000</v>
      </c>
      <c r="B24" s="6" t="s">
        <v>25</v>
      </c>
      <c r="C24" s="6"/>
      <c r="D24" s="10">
        <v>272480</v>
      </c>
      <c r="E24" s="11"/>
      <c r="F24" s="20">
        <v>0</v>
      </c>
      <c r="G24" s="6" t="s">
        <v>66</v>
      </c>
    </row>
    <row r="25" spans="1:7" x14ac:dyDescent="0.25">
      <c r="A25" s="24" t="s">
        <v>32</v>
      </c>
      <c r="B25" s="25"/>
      <c r="C25" s="26"/>
      <c r="D25" s="6"/>
      <c r="E25" s="6"/>
      <c r="F25" s="20"/>
      <c r="G25" s="6"/>
    </row>
    <row r="26" spans="1:7" x14ac:dyDescent="0.25">
      <c r="A26" s="1"/>
      <c r="B26" s="6" t="s">
        <v>26</v>
      </c>
      <c r="C26" s="6"/>
      <c r="D26" s="10">
        <v>370000</v>
      </c>
      <c r="E26" s="6"/>
      <c r="F26" s="20">
        <v>-98679</v>
      </c>
      <c r="G26" s="6" t="s">
        <v>76</v>
      </c>
    </row>
    <row r="27" spans="1:7" x14ac:dyDescent="0.25">
      <c r="E27" s="15" t="s">
        <v>31</v>
      </c>
      <c r="F27" s="23">
        <f>SUM(F9:F26)</f>
        <v>-337372</v>
      </c>
    </row>
    <row r="30" spans="1:7" x14ac:dyDescent="0.25">
      <c r="A30" s="5" t="s">
        <v>81</v>
      </c>
    </row>
    <row r="31" spans="1:7" x14ac:dyDescent="0.25">
      <c r="A31" s="27"/>
      <c r="B31" s="27"/>
      <c r="C31" s="27"/>
    </row>
    <row r="32" spans="1:7" x14ac:dyDescent="0.25">
      <c r="A32" s="8" t="s">
        <v>0</v>
      </c>
      <c r="B32" s="8" t="s">
        <v>1</v>
      </c>
      <c r="C32" s="8" t="s">
        <v>2</v>
      </c>
      <c r="D32" s="8" t="s">
        <v>3</v>
      </c>
      <c r="E32" s="8" t="s">
        <v>4</v>
      </c>
      <c r="F32" s="8" t="s">
        <v>36</v>
      </c>
      <c r="G32" s="8" t="s">
        <v>5</v>
      </c>
    </row>
    <row r="33" spans="1:7" ht="45" x14ac:dyDescent="0.25">
      <c r="A33" s="1">
        <v>101010</v>
      </c>
      <c r="B33" s="6" t="s">
        <v>6</v>
      </c>
      <c r="C33" s="9" t="s">
        <v>7</v>
      </c>
      <c r="D33" s="10">
        <v>734760</v>
      </c>
      <c r="E33" s="11">
        <v>1.8</v>
      </c>
      <c r="F33" s="20">
        <v>-82429</v>
      </c>
      <c r="G33" s="6" t="s">
        <v>78</v>
      </c>
    </row>
    <row r="34" spans="1:7" x14ac:dyDescent="0.25">
      <c r="A34" s="1">
        <v>101020</v>
      </c>
      <c r="B34" s="6" t="s">
        <v>8</v>
      </c>
      <c r="C34" s="9" t="s">
        <v>9</v>
      </c>
      <c r="D34" s="10">
        <v>3366520</v>
      </c>
      <c r="E34" s="11">
        <v>6.46</v>
      </c>
      <c r="F34" s="20">
        <v>-754000</v>
      </c>
      <c r="G34" s="6" t="s">
        <v>39</v>
      </c>
    </row>
    <row r="35" spans="1:7" x14ac:dyDescent="0.25">
      <c r="A35" s="1">
        <v>102000</v>
      </c>
      <c r="B35" s="6" t="s">
        <v>11</v>
      </c>
      <c r="C35" s="6"/>
      <c r="D35" s="12">
        <v>84150</v>
      </c>
      <c r="E35" s="13"/>
      <c r="F35" s="21">
        <v>0</v>
      </c>
      <c r="G35" s="6" t="s">
        <v>60</v>
      </c>
    </row>
    <row r="36" spans="1:7" ht="45" x14ac:dyDescent="0.25">
      <c r="A36" s="1">
        <v>110500</v>
      </c>
      <c r="B36" s="6" t="s">
        <v>13</v>
      </c>
      <c r="C36" s="9" t="s">
        <v>14</v>
      </c>
      <c r="D36" s="10">
        <v>196200</v>
      </c>
      <c r="E36" s="11"/>
      <c r="F36" s="20">
        <v>-96200</v>
      </c>
      <c r="G36" s="9" t="s">
        <v>65</v>
      </c>
    </row>
    <row r="37" spans="1:7" x14ac:dyDescent="0.25">
      <c r="A37" s="1">
        <v>113020</v>
      </c>
      <c r="B37" s="6" t="s">
        <v>16</v>
      </c>
      <c r="C37" s="6"/>
      <c r="D37" s="10">
        <v>13830</v>
      </c>
      <c r="E37" s="11"/>
      <c r="F37" s="20">
        <v>-11064</v>
      </c>
      <c r="G37" s="6" t="s">
        <v>61</v>
      </c>
    </row>
    <row r="38" spans="1:7" x14ac:dyDescent="0.25">
      <c r="A38" s="1">
        <v>101040</v>
      </c>
      <c r="B38" s="6" t="s">
        <v>10</v>
      </c>
      <c r="C38" s="6"/>
      <c r="D38" s="12">
        <v>49000</v>
      </c>
      <c r="E38" s="13"/>
      <c r="F38" s="21">
        <v>-49000</v>
      </c>
      <c r="G38" s="6" t="s">
        <v>75</v>
      </c>
    </row>
    <row r="39" spans="1:7" x14ac:dyDescent="0.25">
      <c r="A39" s="1">
        <v>110020</v>
      </c>
      <c r="B39" s="6" t="s">
        <v>12</v>
      </c>
      <c r="C39" s="6"/>
      <c r="D39" s="10">
        <v>26380</v>
      </c>
      <c r="E39" s="11"/>
      <c r="F39" s="20">
        <v>0</v>
      </c>
      <c r="G39" s="6" t="s">
        <v>62</v>
      </c>
    </row>
    <row r="40" spans="1:7" x14ac:dyDescent="0.25">
      <c r="A40" s="1">
        <v>112000</v>
      </c>
      <c r="B40" s="6" t="s">
        <v>15</v>
      </c>
      <c r="C40" s="6"/>
      <c r="D40" s="10">
        <v>22130</v>
      </c>
      <c r="E40" s="11"/>
      <c r="F40" s="20"/>
      <c r="G40" s="6"/>
    </row>
    <row r="41" spans="1:7" x14ac:dyDescent="0.25">
      <c r="A41" s="1">
        <v>120000</v>
      </c>
      <c r="B41" s="6" t="s">
        <v>17</v>
      </c>
      <c r="C41" s="6" t="s">
        <v>18</v>
      </c>
      <c r="D41" s="10">
        <v>42530</v>
      </c>
      <c r="E41" s="11"/>
      <c r="F41" s="20"/>
      <c r="G41" s="6"/>
    </row>
    <row r="42" spans="1:7" ht="30" x14ac:dyDescent="0.25">
      <c r="A42" s="1">
        <v>127080</v>
      </c>
      <c r="B42" s="6" t="s">
        <v>19</v>
      </c>
      <c r="C42" s="9" t="s">
        <v>20</v>
      </c>
      <c r="D42" s="10">
        <v>93000</v>
      </c>
      <c r="E42" s="11"/>
      <c r="F42" s="20"/>
      <c r="G42" s="6"/>
    </row>
    <row r="43" spans="1:7" x14ac:dyDescent="0.25">
      <c r="A43" s="1">
        <v>165000</v>
      </c>
      <c r="B43" s="6" t="s">
        <v>21</v>
      </c>
      <c r="C43" s="6"/>
      <c r="D43" s="12">
        <v>-1090</v>
      </c>
      <c r="E43" s="13"/>
      <c r="F43" s="20"/>
      <c r="G43" s="6" t="s">
        <v>29</v>
      </c>
    </row>
    <row r="44" spans="1:7" x14ac:dyDescent="0.25">
      <c r="A44" s="28" t="s">
        <v>22</v>
      </c>
      <c r="B44" s="29"/>
      <c r="C44" s="30"/>
      <c r="D44" s="6"/>
      <c r="E44" s="14"/>
      <c r="F44" s="20"/>
      <c r="G44" s="6"/>
    </row>
    <row r="45" spans="1:7" x14ac:dyDescent="0.25">
      <c r="A45" s="1">
        <v>101010</v>
      </c>
      <c r="B45" s="6" t="s">
        <v>6</v>
      </c>
      <c r="C45" s="6" t="s">
        <v>40</v>
      </c>
      <c r="D45" s="10">
        <v>289500</v>
      </c>
      <c r="E45" s="11">
        <v>0.7</v>
      </c>
      <c r="F45" s="20"/>
      <c r="G45" s="6" t="s">
        <v>27</v>
      </c>
    </row>
    <row r="46" spans="1:7" x14ac:dyDescent="0.25">
      <c r="A46" s="1">
        <v>160000</v>
      </c>
      <c r="B46" s="6" t="s">
        <v>23</v>
      </c>
      <c r="C46" s="6"/>
      <c r="D46" s="10">
        <v>-151310</v>
      </c>
      <c r="E46" s="11"/>
      <c r="F46" s="20"/>
      <c r="G46" s="6" t="s">
        <v>28</v>
      </c>
    </row>
    <row r="47" spans="1:7" x14ac:dyDescent="0.25">
      <c r="A47" s="28" t="s">
        <v>24</v>
      </c>
      <c r="B47" s="29"/>
      <c r="C47" s="30"/>
      <c r="D47" s="6"/>
      <c r="E47" s="14"/>
      <c r="F47" s="20"/>
      <c r="G47" s="6"/>
    </row>
    <row r="48" spans="1:7" x14ac:dyDescent="0.25">
      <c r="A48" s="1">
        <v>118000</v>
      </c>
      <c r="B48" s="6" t="s">
        <v>25</v>
      </c>
      <c r="C48" s="6"/>
      <c r="D48" s="10">
        <v>272480</v>
      </c>
      <c r="E48" s="11"/>
      <c r="F48" s="20">
        <v>0</v>
      </c>
      <c r="G48" s="6" t="s">
        <v>63</v>
      </c>
    </row>
    <row r="49" spans="1:7" x14ac:dyDescent="0.25">
      <c r="A49" s="24" t="s">
        <v>32</v>
      </c>
      <c r="B49" s="25"/>
      <c r="C49" s="26"/>
      <c r="D49" s="6"/>
      <c r="E49" s="6"/>
      <c r="F49" s="20"/>
      <c r="G49" s="6"/>
    </row>
    <row r="50" spans="1:7" x14ac:dyDescent="0.25">
      <c r="A50" s="1"/>
      <c r="B50" s="6" t="s">
        <v>26</v>
      </c>
      <c r="C50" s="6"/>
      <c r="D50" s="10">
        <v>370000</v>
      </c>
      <c r="E50" s="6"/>
      <c r="F50" s="20">
        <v>-98679</v>
      </c>
      <c r="G50" s="6" t="s">
        <v>76</v>
      </c>
    </row>
    <row r="51" spans="1:7" x14ac:dyDescent="0.25">
      <c r="E51" s="15" t="s">
        <v>31</v>
      </c>
      <c r="F51" s="23">
        <f>SUM(F33:F50)</f>
        <v>-1091372</v>
      </c>
    </row>
    <row r="54" spans="1:7" x14ac:dyDescent="0.25">
      <c r="A54" s="5" t="s">
        <v>56</v>
      </c>
    </row>
    <row r="55" spans="1:7" x14ac:dyDescent="0.25">
      <c r="A55" s="27"/>
      <c r="B55" s="27"/>
      <c r="C55" s="27"/>
    </row>
    <row r="56" spans="1:7" x14ac:dyDescent="0.25">
      <c r="A56" s="8" t="s">
        <v>0</v>
      </c>
      <c r="B56" s="8" t="s">
        <v>1</v>
      </c>
      <c r="C56" s="8" t="s">
        <v>2</v>
      </c>
      <c r="D56" s="8" t="s">
        <v>3</v>
      </c>
      <c r="E56" s="8" t="s">
        <v>4</v>
      </c>
      <c r="F56" s="8" t="s">
        <v>37</v>
      </c>
      <c r="G56" s="8" t="s">
        <v>5</v>
      </c>
    </row>
    <row r="57" spans="1:7" ht="45" x14ac:dyDescent="0.25">
      <c r="A57" s="1">
        <v>101010</v>
      </c>
      <c r="B57" s="6" t="s">
        <v>6</v>
      </c>
      <c r="C57" s="9" t="s">
        <v>7</v>
      </c>
      <c r="D57" s="10">
        <v>734760</v>
      </c>
      <c r="E57" s="11">
        <v>1.8</v>
      </c>
      <c r="F57" s="20">
        <v>-403429</v>
      </c>
      <c r="G57" s="9" t="s">
        <v>80</v>
      </c>
    </row>
    <row r="58" spans="1:7" x14ac:dyDescent="0.25">
      <c r="A58" s="1">
        <v>101020</v>
      </c>
      <c r="B58" s="6" t="s">
        <v>8</v>
      </c>
      <c r="C58" s="9" t="s">
        <v>9</v>
      </c>
      <c r="D58" s="10">
        <v>3366520</v>
      </c>
      <c r="E58" s="11">
        <v>6.46</v>
      </c>
      <c r="F58" s="20">
        <v>-754000</v>
      </c>
      <c r="G58" s="6" t="s">
        <v>39</v>
      </c>
    </row>
    <row r="59" spans="1:7" x14ac:dyDescent="0.25">
      <c r="A59" s="1">
        <v>102000</v>
      </c>
      <c r="B59" s="6" t="s">
        <v>11</v>
      </c>
      <c r="C59" s="6"/>
      <c r="D59" s="12">
        <v>84150</v>
      </c>
      <c r="E59" s="13"/>
      <c r="F59" s="21">
        <v>0</v>
      </c>
      <c r="G59" s="6" t="s">
        <v>60</v>
      </c>
    </row>
    <row r="60" spans="1:7" ht="45" x14ac:dyDescent="0.25">
      <c r="A60" s="1">
        <v>110500</v>
      </c>
      <c r="B60" s="6" t="s">
        <v>13</v>
      </c>
      <c r="C60" s="9" t="s">
        <v>14</v>
      </c>
      <c r="D60" s="10">
        <v>196200</v>
      </c>
      <c r="E60" s="11"/>
      <c r="F60" s="20">
        <v>-96200</v>
      </c>
      <c r="G60" s="9" t="s">
        <v>65</v>
      </c>
    </row>
    <row r="61" spans="1:7" x14ac:dyDescent="0.25">
      <c r="A61" s="1">
        <v>113020</v>
      </c>
      <c r="B61" s="6" t="s">
        <v>16</v>
      </c>
      <c r="C61" s="6"/>
      <c r="D61" s="10">
        <v>13830</v>
      </c>
      <c r="E61" s="11"/>
      <c r="F61" s="20">
        <v>-11064</v>
      </c>
      <c r="G61" s="6" t="s">
        <v>61</v>
      </c>
    </row>
    <row r="62" spans="1:7" x14ac:dyDescent="0.25">
      <c r="A62" s="1">
        <v>101040</v>
      </c>
      <c r="B62" s="6" t="s">
        <v>10</v>
      </c>
      <c r="C62" s="6"/>
      <c r="D62" s="12">
        <v>49000</v>
      </c>
      <c r="E62" s="13"/>
      <c r="F62" s="21">
        <v>-49000</v>
      </c>
      <c r="G62" s="6" t="s">
        <v>75</v>
      </c>
    </row>
    <row r="63" spans="1:7" x14ac:dyDescent="0.25">
      <c r="A63" s="1">
        <v>110020</v>
      </c>
      <c r="B63" s="6" t="s">
        <v>12</v>
      </c>
      <c r="C63" s="6"/>
      <c r="D63" s="10">
        <v>26380</v>
      </c>
      <c r="E63" s="11"/>
      <c r="F63" s="20">
        <v>0</v>
      </c>
      <c r="G63" s="6" t="s">
        <v>62</v>
      </c>
    </row>
    <row r="64" spans="1:7" x14ac:dyDescent="0.25">
      <c r="A64" s="1">
        <v>112000</v>
      </c>
      <c r="B64" s="6" t="s">
        <v>15</v>
      </c>
      <c r="C64" s="6"/>
      <c r="D64" s="10">
        <v>22130</v>
      </c>
      <c r="E64" s="11"/>
      <c r="F64" s="20"/>
      <c r="G64" s="6"/>
    </row>
    <row r="65" spans="1:7" x14ac:dyDescent="0.25">
      <c r="A65" s="1">
        <v>120000</v>
      </c>
      <c r="B65" s="6" t="s">
        <v>17</v>
      </c>
      <c r="C65" s="6" t="s">
        <v>18</v>
      </c>
      <c r="D65" s="10">
        <v>42530</v>
      </c>
      <c r="E65" s="11"/>
      <c r="F65" s="20"/>
      <c r="G65" s="6"/>
    </row>
    <row r="66" spans="1:7" ht="30" x14ac:dyDescent="0.25">
      <c r="A66" s="1">
        <v>127080</v>
      </c>
      <c r="B66" s="6" t="s">
        <v>19</v>
      </c>
      <c r="C66" s="9" t="s">
        <v>20</v>
      </c>
      <c r="D66" s="10">
        <v>93000</v>
      </c>
      <c r="E66" s="11"/>
      <c r="F66" s="20"/>
      <c r="G66" s="6"/>
    </row>
    <row r="67" spans="1:7" x14ac:dyDescent="0.25">
      <c r="A67" s="1">
        <v>165000</v>
      </c>
      <c r="B67" s="6" t="s">
        <v>21</v>
      </c>
      <c r="C67" s="6"/>
      <c r="D67" s="12">
        <v>-1090</v>
      </c>
      <c r="E67" s="13"/>
      <c r="F67" s="20"/>
      <c r="G67" s="6" t="s">
        <v>29</v>
      </c>
    </row>
    <row r="68" spans="1:7" x14ac:dyDescent="0.25">
      <c r="A68" s="28" t="s">
        <v>22</v>
      </c>
      <c r="B68" s="29"/>
      <c r="C68" s="30"/>
      <c r="D68" s="6"/>
      <c r="E68" s="14"/>
      <c r="F68" s="20"/>
      <c r="G68" s="6"/>
    </row>
    <row r="69" spans="1:7" x14ac:dyDescent="0.25">
      <c r="A69" s="1">
        <v>101010</v>
      </c>
      <c r="B69" s="6" t="s">
        <v>6</v>
      </c>
      <c r="C69" s="6" t="s">
        <v>40</v>
      </c>
      <c r="D69" s="10">
        <v>289500</v>
      </c>
      <c r="E69" s="11">
        <v>0.7</v>
      </c>
      <c r="F69" s="20"/>
      <c r="G69" s="6" t="s">
        <v>27</v>
      </c>
    </row>
    <row r="70" spans="1:7" x14ac:dyDescent="0.25">
      <c r="A70" s="1">
        <v>160000</v>
      </c>
      <c r="B70" s="6" t="s">
        <v>23</v>
      </c>
      <c r="C70" s="6"/>
      <c r="D70" s="10">
        <v>-151310</v>
      </c>
      <c r="E70" s="11"/>
      <c r="F70" s="20"/>
      <c r="G70" s="6" t="s">
        <v>28</v>
      </c>
    </row>
    <row r="71" spans="1:7" x14ac:dyDescent="0.25">
      <c r="A71" s="28" t="s">
        <v>24</v>
      </c>
      <c r="B71" s="29"/>
      <c r="C71" s="30"/>
      <c r="D71" s="6"/>
      <c r="E71" s="14"/>
      <c r="F71" s="20"/>
      <c r="G71" s="6"/>
    </row>
    <row r="72" spans="1:7" x14ac:dyDescent="0.25">
      <c r="A72" s="1">
        <v>118000</v>
      </c>
      <c r="B72" s="6" t="s">
        <v>25</v>
      </c>
      <c r="C72" s="6"/>
      <c r="D72" s="10">
        <v>272480</v>
      </c>
      <c r="E72" s="11"/>
      <c r="F72" s="20">
        <v>0</v>
      </c>
      <c r="G72" s="6" t="s">
        <v>63</v>
      </c>
    </row>
    <row r="73" spans="1:7" x14ac:dyDescent="0.25">
      <c r="A73" s="24" t="s">
        <v>32</v>
      </c>
      <c r="B73" s="25"/>
      <c r="C73" s="26"/>
      <c r="D73" s="6"/>
      <c r="E73" s="6"/>
      <c r="F73" s="20"/>
      <c r="G73" s="6"/>
    </row>
    <row r="74" spans="1:7" x14ac:dyDescent="0.25">
      <c r="A74" s="1"/>
      <c r="B74" s="6" t="s">
        <v>26</v>
      </c>
      <c r="C74" s="6"/>
      <c r="D74" s="10">
        <v>370000</v>
      </c>
      <c r="E74" s="6"/>
      <c r="F74" s="20">
        <v>-98679</v>
      </c>
      <c r="G74" s="6" t="s">
        <v>76</v>
      </c>
    </row>
    <row r="75" spans="1:7" x14ac:dyDescent="0.25">
      <c r="E75" s="15" t="s">
        <v>31</v>
      </c>
      <c r="F75" s="23">
        <f>SUM(F57:F74)</f>
        <v>-1412372</v>
      </c>
    </row>
  </sheetData>
  <mergeCells count="12">
    <mergeCell ref="A73:C73"/>
    <mergeCell ref="A7:C7"/>
    <mergeCell ref="A20:C20"/>
    <mergeCell ref="A23:C23"/>
    <mergeCell ref="A25:C25"/>
    <mergeCell ref="A31:C31"/>
    <mergeCell ref="A44:C44"/>
    <mergeCell ref="A47:C47"/>
    <mergeCell ref="A49:C49"/>
    <mergeCell ref="A55:C55"/>
    <mergeCell ref="A68:C68"/>
    <mergeCell ref="A71:C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3118-FF78-4813-860E-70E725AFACBA}">
  <dimension ref="A1:G75"/>
  <sheetViews>
    <sheetView topLeftCell="A16" zoomScale="120" zoomScaleNormal="120" workbookViewId="0">
      <selection activeCell="G57" sqref="G57"/>
    </sheetView>
  </sheetViews>
  <sheetFormatPr baseColWidth="10" defaultRowHeight="15" x14ac:dyDescent="0.25"/>
  <cols>
    <col min="2" max="2" width="29.5703125" style="7" customWidth="1"/>
    <col min="3" max="3" width="33" style="7" customWidth="1"/>
    <col min="4" max="4" width="11.5703125" style="7" bestFit="1" customWidth="1"/>
    <col min="5" max="5" width="11.5703125" style="7" customWidth="1"/>
    <col min="6" max="6" width="11.140625" style="7" customWidth="1"/>
    <col min="7" max="7" width="80" customWidth="1"/>
  </cols>
  <sheetData>
    <row r="1" spans="1:7" ht="18.75" x14ac:dyDescent="0.3">
      <c r="A1" s="4" t="s">
        <v>38</v>
      </c>
    </row>
    <row r="3" spans="1:7" x14ac:dyDescent="0.25">
      <c r="A3" t="s">
        <v>34</v>
      </c>
    </row>
    <row r="4" spans="1:7" x14ac:dyDescent="0.25">
      <c r="A4" t="s">
        <v>59</v>
      </c>
    </row>
    <row r="6" spans="1:7" x14ac:dyDescent="0.25">
      <c r="A6" s="5" t="s">
        <v>33</v>
      </c>
    </row>
    <row r="7" spans="1:7" x14ac:dyDescent="0.25">
      <c r="A7" s="27"/>
      <c r="B7" s="27"/>
      <c r="C7" s="27"/>
    </row>
    <row r="8" spans="1:7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35</v>
      </c>
      <c r="G8" s="8" t="s">
        <v>5</v>
      </c>
    </row>
    <row r="9" spans="1:7" ht="45" x14ac:dyDescent="0.25">
      <c r="A9" s="1">
        <v>101010</v>
      </c>
      <c r="B9" s="6" t="s">
        <v>6</v>
      </c>
      <c r="C9" s="9" t="s">
        <v>7</v>
      </c>
      <c r="D9" s="10">
        <v>734760</v>
      </c>
      <c r="E9" s="11">
        <v>1.8</v>
      </c>
      <c r="F9" s="20">
        <v>-82429</v>
      </c>
      <c r="G9" s="6" t="s">
        <v>78</v>
      </c>
    </row>
    <row r="10" spans="1:7" x14ac:dyDescent="0.25">
      <c r="A10" s="1">
        <v>101020</v>
      </c>
      <c r="B10" s="6" t="s">
        <v>8</v>
      </c>
      <c r="C10" s="9" t="s">
        <v>9</v>
      </c>
      <c r="D10" s="10">
        <v>3366520</v>
      </c>
      <c r="E10" s="11">
        <v>6.46</v>
      </c>
      <c r="F10" s="20">
        <v>-754000</v>
      </c>
      <c r="G10" s="6" t="s">
        <v>39</v>
      </c>
    </row>
    <row r="11" spans="1:7" x14ac:dyDescent="0.25">
      <c r="A11" s="1">
        <v>102000</v>
      </c>
      <c r="B11" s="6" t="s">
        <v>11</v>
      </c>
      <c r="C11" s="6"/>
      <c r="D11" s="12">
        <v>84150</v>
      </c>
      <c r="E11" s="13"/>
      <c r="F11" s="21">
        <v>0</v>
      </c>
      <c r="G11" s="6" t="s">
        <v>60</v>
      </c>
    </row>
    <row r="12" spans="1:7" ht="45" x14ac:dyDescent="0.25">
      <c r="A12" s="1">
        <v>110500</v>
      </c>
      <c r="B12" s="6" t="s">
        <v>13</v>
      </c>
      <c r="C12" s="9" t="s">
        <v>14</v>
      </c>
      <c r="D12" s="10">
        <v>196200</v>
      </c>
      <c r="E12" s="11"/>
      <c r="F12" s="20">
        <v>-96200</v>
      </c>
      <c r="G12" s="9" t="s">
        <v>65</v>
      </c>
    </row>
    <row r="13" spans="1:7" x14ac:dyDescent="0.25">
      <c r="A13" s="1">
        <v>113020</v>
      </c>
      <c r="B13" s="6" t="s">
        <v>16</v>
      </c>
      <c r="C13" s="6"/>
      <c r="D13" s="10">
        <v>13830</v>
      </c>
      <c r="E13" s="11"/>
      <c r="F13" s="20">
        <v>-11064</v>
      </c>
      <c r="G13" s="6" t="s">
        <v>61</v>
      </c>
    </row>
    <row r="14" spans="1:7" x14ac:dyDescent="0.25">
      <c r="A14" s="1">
        <v>101040</v>
      </c>
      <c r="B14" s="6" t="s">
        <v>10</v>
      </c>
      <c r="C14" s="6"/>
      <c r="D14" s="12">
        <v>49000</v>
      </c>
      <c r="E14" s="13"/>
      <c r="F14" s="21">
        <v>-49000</v>
      </c>
      <c r="G14" s="6" t="s">
        <v>75</v>
      </c>
    </row>
    <row r="15" spans="1:7" x14ac:dyDescent="0.25">
      <c r="A15" s="1">
        <v>110020</v>
      </c>
      <c r="B15" s="6" t="s">
        <v>12</v>
      </c>
      <c r="C15" s="6"/>
      <c r="D15" s="10">
        <v>26380</v>
      </c>
      <c r="E15" s="11"/>
      <c r="F15" s="20">
        <v>0</v>
      </c>
      <c r="G15" s="6" t="s">
        <v>62</v>
      </c>
    </row>
    <row r="16" spans="1:7" x14ac:dyDescent="0.25">
      <c r="A16" s="1">
        <v>112000</v>
      </c>
      <c r="B16" s="6" t="s">
        <v>15</v>
      </c>
      <c r="C16" s="6"/>
      <c r="D16" s="10">
        <v>22130</v>
      </c>
      <c r="E16" s="11"/>
      <c r="F16" s="20"/>
      <c r="G16" s="6"/>
    </row>
    <row r="17" spans="1:7" x14ac:dyDescent="0.25">
      <c r="A17" s="1">
        <v>120000</v>
      </c>
      <c r="B17" s="6" t="s">
        <v>17</v>
      </c>
      <c r="C17" s="6" t="s">
        <v>18</v>
      </c>
      <c r="D17" s="10">
        <v>42530</v>
      </c>
      <c r="E17" s="11"/>
      <c r="F17" s="20"/>
      <c r="G17" s="6"/>
    </row>
    <row r="18" spans="1:7" ht="30" x14ac:dyDescent="0.25">
      <c r="A18" s="1">
        <v>127080</v>
      </c>
      <c r="B18" s="6" t="s">
        <v>19</v>
      </c>
      <c r="C18" s="9" t="s">
        <v>20</v>
      </c>
      <c r="D18" s="10">
        <v>93000</v>
      </c>
      <c r="E18" s="11"/>
      <c r="F18" s="20"/>
      <c r="G18" s="6"/>
    </row>
    <row r="19" spans="1:7" x14ac:dyDescent="0.25">
      <c r="A19" s="1">
        <v>165000</v>
      </c>
      <c r="B19" s="6" t="s">
        <v>21</v>
      </c>
      <c r="C19" s="6"/>
      <c r="D19" s="12">
        <v>-1090</v>
      </c>
      <c r="E19" s="13"/>
      <c r="F19" s="20"/>
      <c r="G19" s="6" t="s">
        <v>29</v>
      </c>
    </row>
    <row r="20" spans="1:7" x14ac:dyDescent="0.25">
      <c r="A20" s="28" t="s">
        <v>22</v>
      </c>
      <c r="B20" s="29"/>
      <c r="C20" s="30"/>
      <c r="D20" s="6"/>
      <c r="E20" s="14"/>
      <c r="F20" s="20"/>
      <c r="G20" s="6"/>
    </row>
    <row r="21" spans="1:7" x14ac:dyDescent="0.25">
      <c r="A21" s="1">
        <v>101010</v>
      </c>
      <c r="B21" s="6" t="s">
        <v>6</v>
      </c>
      <c r="C21" s="6" t="s">
        <v>40</v>
      </c>
      <c r="D21" s="10">
        <v>289500</v>
      </c>
      <c r="E21" s="11">
        <v>0.7</v>
      </c>
      <c r="F21" s="20"/>
      <c r="G21" s="6" t="s">
        <v>71</v>
      </c>
    </row>
    <row r="22" spans="1:7" x14ac:dyDescent="0.25">
      <c r="A22" s="1">
        <v>160000</v>
      </c>
      <c r="B22" s="6" t="s">
        <v>23</v>
      </c>
      <c r="C22" s="6"/>
      <c r="D22" s="10">
        <v>-151310</v>
      </c>
      <c r="E22" s="11"/>
      <c r="F22" s="20"/>
      <c r="G22" s="6" t="s">
        <v>28</v>
      </c>
    </row>
    <row r="23" spans="1:7" x14ac:dyDescent="0.25">
      <c r="A23" s="28" t="s">
        <v>24</v>
      </c>
      <c r="B23" s="29"/>
      <c r="C23" s="30"/>
      <c r="D23" s="6"/>
      <c r="E23" s="14"/>
      <c r="F23" s="20"/>
      <c r="G23" s="6"/>
    </row>
    <row r="24" spans="1:7" x14ac:dyDescent="0.25">
      <c r="A24" s="1">
        <v>118000</v>
      </c>
      <c r="B24" s="6" t="s">
        <v>25</v>
      </c>
      <c r="C24" s="6"/>
      <c r="D24" s="10">
        <v>272480</v>
      </c>
      <c r="E24" s="11"/>
      <c r="F24" s="20">
        <v>0</v>
      </c>
      <c r="G24" s="6" t="s">
        <v>63</v>
      </c>
    </row>
    <row r="25" spans="1:7" x14ac:dyDescent="0.25">
      <c r="A25" s="24" t="s">
        <v>32</v>
      </c>
      <c r="B25" s="25"/>
      <c r="C25" s="26"/>
      <c r="D25" s="6"/>
      <c r="E25" s="6"/>
      <c r="F25" s="20"/>
      <c r="G25" s="6"/>
    </row>
    <row r="26" spans="1:7" x14ac:dyDescent="0.25">
      <c r="A26" s="1"/>
      <c r="B26" s="6" t="s">
        <v>26</v>
      </c>
      <c r="C26" s="6"/>
      <c r="D26" s="10">
        <v>370000</v>
      </c>
      <c r="E26" s="6"/>
      <c r="F26" s="22">
        <v>-98679</v>
      </c>
      <c r="G26" s="6" t="s">
        <v>76</v>
      </c>
    </row>
    <row r="27" spans="1:7" x14ac:dyDescent="0.25">
      <c r="E27" s="15" t="s">
        <v>31</v>
      </c>
      <c r="F27" s="23">
        <f>SUM(F9:F26)</f>
        <v>-1091372</v>
      </c>
    </row>
    <row r="30" spans="1:7" x14ac:dyDescent="0.25">
      <c r="A30" s="5" t="s">
        <v>67</v>
      </c>
    </row>
    <row r="31" spans="1:7" x14ac:dyDescent="0.25">
      <c r="A31" s="27"/>
      <c r="B31" s="27"/>
      <c r="C31" s="27"/>
    </row>
    <row r="32" spans="1:7" x14ac:dyDescent="0.25">
      <c r="A32" s="8" t="s">
        <v>0</v>
      </c>
      <c r="B32" s="8" t="s">
        <v>1</v>
      </c>
      <c r="C32" s="8" t="s">
        <v>2</v>
      </c>
      <c r="D32" s="8" t="s">
        <v>3</v>
      </c>
      <c r="E32" s="8" t="s">
        <v>4</v>
      </c>
      <c r="F32" s="8" t="s">
        <v>36</v>
      </c>
      <c r="G32" s="8" t="s">
        <v>5</v>
      </c>
    </row>
    <row r="33" spans="1:7" ht="45" x14ac:dyDescent="0.25">
      <c r="A33" s="1">
        <v>101010</v>
      </c>
      <c r="B33" s="6" t="s">
        <v>6</v>
      </c>
      <c r="C33" s="9" t="s">
        <v>7</v>
      </c>
      <c r="D33" s="10">
        <v>734760</v>
      </c>
      <c r="E33" s="11">
        <v>1.8</v>
      </c>
      <c r="F33" s="20">
        <v>-403429</v>
      </c>
      <c r="G33" s="9" t="s">
        <v>79</v>
      </c>
    </row>
    <row r="34" spans="1:7" x14ac:dyDescent="0.25">
      <c r="A34" s="1">
        <v>101020</v>
      </c>
      <c r="B34" s="6" t="s">
        <v>8</v>
      </c>
      <c r="C34" s="9" t="s">
        <v>9</v>
      </c>
      <c r="D34" s="10">
        <v>3366520</v>
      </c>
      <c r="E34" s="11">
        <v>6.46</v>
      </c>
      <c r="F34" s="20">
        <v>-754000</v>
      </c>
      <c r="G34" s="6" t="s">
        <v>39</v>
      </c>
    </row>
    <row r="35" spans="1:7" x14ac:dyDescent="0.25">
      <c r="A35" s="1">
        <v>102000</v>
      </c>
      <c r="B35" s="6" t="s">
        <v>11</v>
      </c>
      <c r="C35" s="6"/>
      <c r="D35" s="12">
        <v>84150</v>
      </c>
      <c r="E35" s="13"/>
      <c r="F35" s="21">
        <v>0</v>
      </c>
      <c r="G35" s="6" t="s">
        <v>60</v>
      </c>
    </row>
    <row r="36" spans="1:7" ht="45" x14ac:dyDescent="0.25">
      <c r="A36" s="1">
        <v>110500</v>
      </c>
      <c r="B36" s="6" t="s">
        <v>13</v>
      </c>
      <c r="C36" s="9" t="s">
        <v>14</v>
      </c>
      <c r="D36" s="10">
        <v>196200</v>
      </c>
      <c r="E36" s="11"/>
      <c r="F36" s="20">
        <v>-96200</v>
      </c>
      <c r="G36" s="9" t="s">
        <v>65</v>
      </c>
    </row>
    <row r="37" spans="1:7" x14ac:dyDescent="0.25">
      <c r="A37" s="1">
        <v>113020</v>
      </c>
      <c r="B37" s="6" t="s">
        <v>16</v>
      </c>
      <c r="C37" s="6"/>
      <c r="D37" s="10">
        <v>13830</v>
      </c>
      <c r="E37" s="11"/>
      <c r="F37" s="20">
        <v>-11064</v>
      </c>
      <c r="G37" s="6" t="s">
        <v>61</v>
      </c>
    </row>
    <row r="38" spans="1:7" x14ac:dyDescent="0.25">
      <c r="A38" s="1">
        <v>101040</v>
      </c>
      <c r="B38" s="6" t="s">
        <v>10</v>
      </c>
      <c r="C38" s="6"/>
      <c r="D38" s="12">
        <v>49000</v>
      </c>
      <c r="E38" s="13"/>
      <c r="F38" s="21">
        <v>-49000</v>
      </c>
      <c r="G38" s="6" t="s">
        <v>75</v>
      </c>
    </row>
    <row r="39" spans="1:7" x14ac:dyDescent="0.25">
      <c r="A39" s="1">
        <v>110020</v>
      </c>
      <c r="B39" s="6" t="s">
        <v>12</v>
      </c>
      <c r="C39" s="6"/>
      <c r="D39" s="10">
        <v>26380</v>
      </c>
      <c r="E39" s="11"/>
      <c r="F39" s="20">
        <v>0</v>
      </c>
      <c r="G39" s="6" t="s">
        <v>62</v>
      </c>
    </row>
    <row r="40" spans="1:7" x14ac:dyDescent="0.25">
      <c r="A40" s="1">
        <v>112000</v>
      </c>
      <c r="B40" s="6" t="s">
        <v>15</v>
      </c>
      <c r="C40" s="6"/>
      <c r="D40" s="10">
        <v>22130</v>
      </c>
      <c r="E40" s="11"/>
      <c r="F40" s="20"/>
      <c r="G40" s="6"/>
    </row>
    <row r="41" spans="1:7" x14ac:dyDescent="0.25">
      <c r="A41" s="1">
        <v>120000</v>
      </c>
      <c r="B41" s="6" t="s">
        <v>17</v>
      </c>
      <c r="C41" s="6" t="s">
        <v>18</v>
      </c>
      <c r="D41" s="10">
        <v>42530</v>
      </c>
      <c r="E41" s="11"/>
      <c r="F41" s="20"/>
      <c r="G41" s="6"/>
    </row>
    <row r="42" spans="1:7" ht="30" x14ac:dyDescent="0.25">
      <c r="A42" s="1">
        <v>127080</v>
      </c>
      <c r="B42" s="6" t="s">
        <v>19</v>
      </c>
      <c r="C42" s="9" t="s">
        <v>20</v>
      </c>
      <c r="D42" s="10">
        <v>93000</v>
      </c>
      <c r="E42" s="11"/>
      <c r="F42" s="20"/>
      <c r="G42" s="6"/>
    </row>
    <row r="43" spans="1:7" x14ac:dyDescent="0.25">
      <c r="A43" s="1">
        <v>165000</v>
      </c>
      <c r="B43" s="6" t="s">
        <v>21</v>
      </c>
      <c r="C43" s="6"/>
      <c r="D43" s="12">
        <v>-1090</v>
      </c>
      <c r="E43" s="13"/>
      <c r="F43" s="20"/>
      <c r="G43" s="6" t="s">
        <v>29</v>
      </c>
    </row>
    <row r="44" spans="1:7" x14ac:dyDescent="0.25">
      <c r="A44" s="28" t="s">
        <v>22</v>
      </c>
      <c r="B44" s="29"/>
      <c r="C44" s="30"/>
      <c r="D44" s="6"/>
      <c r="E44" s="14"/>
      <c r="F44" s="20"/>
      <c r="G44" s="6"/>
    </row>
    <row r="45" spans="1:7" x14ac:dyDescent="0.25">
      <c r="A45" s="1">
        <v>101010</v>
      </c>
      <c r="B45" s="6" t="s">
        <v>6</v>
      </c>
      <c r="C45" s="6" t="s">
        <v>40</v>
      </c>
      <c r="D45" s="10">
        <v>289500</v>
      </c>
      <c r="E45" s="11">
        <v>0.7</v>
      </c>
      <c r="F45" s="20"/>
      <c r="G45" s="6" t="s">
        <v>71</v>
      </c>
    </row>
    <row r="46" spans="1:7" x14ac:dyDescent="0.25">
      <c r="A46" s="1">
        <v>160000</v>
      </c>
      <c r="B46" s="6" t="s">
        <v>23</v>
      </c>
      <c r="C46" s="6"/>
      <c r="D46" s="10">
        <v>-151310</v>
      </c>
      <c r="E46" s="11"/>
      <c r="F46" s="20"/>
      <c r="G46" s="6" t="s">
        <v>28</v>
      </c>
    </row>
    <row r="47" spans="1:7" x14ac:dyDescent="0.25">
      <c r="A47" s="28" t="s">
        <v>24</v>
      </c>
      <c r="B47" s="29"/>
      <c r="C47" s="30"/>
      <c r="D47" s="6"/>
      <c r="E47" s="14"/>
      <c r="F47" s="20"/>
      <c r="G47" s="6"/>
    </row>
    <row r="48" spans="1:7" x14ac:dyDescent="0.25">
      <c r="A48" s="1">
        <v>118000</v>
      </c>
      <c r="B48" s="6" t="s">
        <v>25</v>
      </c>
      <c r="C48" s="6"/>
      <c r="D48" s="10">
        <v>272480</v>
      </c>
      <c r="E48" s="11"/>
      <c r="F48" s="20">
        <v>0</v>
      </c>
      <c r="G48" s="6" t="s">
        <v>63</v>
      </c>
    </row>
    <row r="49" spans="1:7" x14ac:dyDescent="0.25">
      <c r="A49" s="24" t="s">
        <v>32</v>
      </c>
      <c r="B49" s="25"/>
      <c r="C49" s="26"/>
      <c r="D49" s="6"/>
      <c r="E49" s="6"/>
      <c r="F49" s="20"/>
      <c r="G49" s="6"/>
    </row>
    <row r="50" spans="1:7" x14ac:dyDescent="0.25">
      <c r="A50" s="1"/>
      <c r="B50" s="6" t="s">
        <v>26</v>
      </c>
      <c r="C50" s="6"/>
      <c r="D50" s="10">
        <v>370000</v>
      </c>
      <c r="E50" s="6"/>
      <c r="F50" s="22">
        <v>-98679</v>
      </c>
      <c r="G50" s="6" t="s">
        <v>76</v>
      </c>
    </row>
    <row r="51" spans="1:7" x14ac:dyDescent="0.25">
      <c r="E51" s="15" t="s">
        <v>31</v>
      </c>
      <c r="F51" s="23">
        <f>SUM(F33:F50)</f>
        <v>-1412372</v>
      </c>
    </row>
    <row r="54" spans="1:7" x14ac:dyDescent="0.25">
      <c r="A54" s="5" t="s">
        <v>68</v>
      </c>
    </row>
    <row r="55" spans="1:7" x14ac:dyDescent="0.25">
      <c r="A55" s="27"/>
      <c r="B55" s="27"/>
      <c r="C55" s="27"/>
    </row>
    <row r="56" spans="1:7" x14ac:dyDescent="0.25">
      <c r="A56" s="8" t="s">
        <v>0</v>
      </c>
      <c r="B56" s="8" t="s">
        <v>1</v>
      </c>
      <c r="C56" s="8" t="s">
        <v>2</v>
      </c>
      <c r="D56" s="8" t="s">
        <v>3</v>
      </c>
      <c r="E56" s="8" t="s">
        <v>4</v>
      </c>
      <c r="F56" s="8" t="s">
        <v>37</v>
      </c>
      <c r="G56" s="8" t="s">
        <v>5</v>
      </c>
    </row>
    <row r="57" spans="1:7" ht="45" x14ac:dyDescent="0.25">
      <c r="A57" s="1">
        <v>101010</v>
      </c>
      <c r="B57" s="6" t="s">
        <v>6</v>
      </c>
      <c r="C57" s="9" t="s">
        <v>7</v>
      </c>
      <c r="D57" s="10">
        <v>734760</v>
      </c>
      <c r="E57" s="11">
        <v>1.8</v>
      </c>
      <c r="F57" s="20">
        <v>-403429</v>
      </c>
      <c r="G57" s="9" t="s">
        <v>79</v>
      </c>
    </row>
    <row r="58" spans="1:7" x14ac:dyDescent="0.25">
      <c r="A58" s="1">
        <v>101020</v>
      </c>
      <c r="B58" s="6" t="s">
        <v>8</v>
      </c>
      <c r="C58" s="9" t="s">
        <v>9</v>
      </c>
      <c r="D58" s="10">
        <v>3366520</v>
      </c>
      <c r="E58" s="11">
        <v>6.46</v>
      </c>
      <c r="F58" s="20">
        <v>-754000</v>
      </c>
      <c r="G58" s="6" t="s">
        <v>39</v>
      </c>
    </row>
    <row r="59" spans="1:7" x14ac:dyDescent="0.25">
      <c r="A59" s="1">
        <v>102000</v>
      </c>
      <c r="B59" s="6" t="s">
        <v>11</v>
      </c>
      <c r="C59" s="6"/>
      <c r="D59" s="12">
        <v>84150</v>
      </c>
      <c r="E59" s="13"/>
      <c r="F59" s="21">
        <v>0</v>
      </c>
      <c r="G59" s="6" t="s">
        <v>60</v>
      </c>
    </row>
    <row r="60" spans="1:7" ht="45" x14ac:dyDescent="0.25">
      <c r="A60" s="1">
        <v>110500</v>
      </c>
      <c r="B60" s="6" t="s">
        <v>13</v>
      </c>
      <c r="C60" s="9" t="s">
        <v>14</v>
      </c>
      <c r="D60" s="10">
        <v>196200</v>
      </c>
      <c r="E60" s="11"/>
      <c r="F60" s="20">
        <v>-96200</v>
      </c>
      <c r="G60" s="9" t="s">
        <v>65</v>
      </c>
    </row>
    <row r="61" spans="1:7" x14ac:dyDescent="0.25">
      <c r="A61" s="1">
        <v>113020</v>
      </c>
      <c r="B61" s="6" t="s">
        <v>16</v>
      </c>
      <c r="C61" s="6"/>
      <c r="D61" s="10">
        <v>13830</v>
      </c>
      <c r="E61" s="11"/>
      <c r="F61" s="20">
        <v>-11064</v>
      </c>
      <c r="G61" s="6" t="s">
        <v>61</v>
      </c>
    </row>
    <row r="62" spans="1:7" x14ac:dyDescent="0.25">
      <c r="A62" s="1">
        <v>101040</v>
      </c>
      <c r="B62" s="6" t="s">
        <v>10</v>
      </c>
      <c r="C62" s="6"/>
      <c r="D62" s="12">
        <v>49000</v>
      </c>
      <c r="E62" s="13"/>
      <c r="F62" s="21">
        <v>-49000</v>
      </c>
      <c r="G62" s="6" t="s">
        <v>75</v>
      </c>
    </row>
    <row r="63" spans="1:7" x14ac:dyDescent="0.25">
      <c r="A63" s="1">
        <v>110020</v>
      </c>
      <c r="B63" s="6" t="s">
        <v>12</v>
      </c>
      <c r="C63" s="6"/>
      <c r="D63" s="10">
        <v>26380</v>
      </c>
      <c r="E63" s="11"/>
      <c r="F63" s="20">
        <v>0</v>
      </c>
      <c r="G63" s="6" t="s">
        <v>62</v>
      </c>
    </row>
    <row r="64" spans="1:7" x14ac:dyDescent="0.25">
      <c r="A64" s="1">
        <v>112000</v>
      </c>
      <c r="B64" s="6" t="s">
        <v>15</v>
      </c>
      <c r="C64" s="6"/>
      <c r="D64" s="10">
        <v>22130</v>
      </c>
      <c r="E64" s="11"/>
      <c r="F64" s="20"/>
      <c r="G64" s="6"/>
    </row>
    <row r="65" spans="1:7" x14ac:dyDescent="0.25">
      <c r="A65" s="1">
        <v>120000</v>
      </c>
      <c r="B65" s="6" t="s">
        <v>17</v>
      </c>
      <c r="C65" s="6" t="s">
        <v>18</v>
      </c>
      <c r="D65" s="10">
        <v>42530</v>
      </c>
      <c r="E65" s="11"/>
      <c r="F65" s="20"/>
      <c r="G65" s="6"/>
    </row>
    <row r="66" spans="1:7" ht="30" x14ac:dyDescent="0.25">
      <c r="A66" s="1">
        <v>127080</v>
      </c>
      <c r="B66" s="6" t="s">
        <v>19</v>
      </c>
      <c r="C66" s="9" t="s">
        <v>20</v>
      </c>
      <c r="D66" s="10">
        <v>93000</v>
      </c>
      <c r="E66" s="11"/>
      <c r="F66" s="20"/>
      <c r="G66" s="6"/>
    </row>
    <row r="67" spans="1:7" x14ac:dyDescent="0.25">
      <c r="A67" s="1">
        <v>165000</v>
      </c>
      <c r="B67" s="6" t="s">
        <v>21</v>
      </c>
      <c r="C67" s="6"/>
      <c r="D67" s="12">
        <v>-1090</v>
      </c>
      <c r="E67" s="13"/>
      <c r="F67" s="20"/>
      <c r="G67" s="6" t="s">
        <v>29</v>
      </c>
    </row>
    <row r="68" spans="1:7" x14ac:dyDescent="0.25">
      <c r="A68" s="28" t="s">
        <v>22</v>
      </c>
      <c r="B68" s="29"/>
      <c r="C68" s="30"/>
      <c r="D68" s="6"/>
      <c r="E68" s="14"/>
      <c r="F68" s="20"/>
      <c r="G68" s="6"/>
    </row>
    <row r="69" spans="1:7" x14ac:dyDescent="0.25">
      <c r="A69" s="1">
        <v>101010</v>
      </c>
      <c r="B69" s="6" t="s">
        <v>6</v>
      </c>
      <c r="C69" s="6" t="s">
        <v>40</v>
      </c>
      <c r="D69" s="10">
        <v>289500</v>
      </c>
      <c r="E69" s="11">
        <v>0.7</v>
      </c>
      <c r="F69" s="20">
        <v>-214000</v>
      </c>
      <c r="G69" s="6" t="s">
        <v>70</v>
      </c>
    </row>
    <row r="70" spans="1:7" x14ac:dyDescent="0.25">
      <c r="A70" s="1">
        <v>160000</v>
      </c>
      <c r="B70" s="6" t="s">
        <v>23</v>
      </c>
      <c r="C70" s="6"/>
      <c r="D70" s="10">
        <v>-151310</v>
      </c>
      <c r="E70" s="11"/>
      <c r="F70" s="20"/>
      <c r="G70" s="6" t="s">
        <v>28</v>
      </c>
    </row>
    <row r="71" spans="1:7" x14ac:dyDescent="0.25">
      <c r="A71" s="28" t="s">
        <v>24</v>
      </c>
      <c r="B71" s="29"/>
      <c r="C71" s="30"/>
      <c r="D71" s="6"/>
      <c r="E71" s="14"/>
      <c r="F71" s="20"/>
      <c r="G71" s="6"/>
    </row>
    <row r="72" spans="1:7" x14ac:dyDescent="0.25">
      <c r="A72" s="1">
        <v>118000</v>
      </c>
      <c r="B72" s="6" t="s">
        <v>25</v>
      </c>
      <c r="C72" s="6"/>
      <c r="D72" s="10">
        <v>272480</v>
      </c>
      <c r="E72" s="11"/>
      <c r="F72" s="20">
        <v>0</v>
      </c>
      <c r="G72" s="6" t="s">
        <v>63</v>
      </c>
    </row>
    <row r="73" spans="1:7" x14ac:dyDescent="0.25">
      <c r="A73" s="24" t="s">
        <v>32</v>
      </c>
      <c r="B73" s="25"/>
      <c r="C73" s="26"/>
      <c r="D73" s="6"/>
      <c r="E73" s="6"/>
      <c r="F73" s="20"/>
      <c r="G73" s="6"/>
    </row>
    <row r="74" spans="1:7" x14ac:dyDescent="0.25">
      <c r="A74" s="1"/>
      <c r="B74" s="6" t="s">
        <v>26</v>
      </c>
      <c r="C74" s="6"/>
      <c r="D74" s="10">
        <v>370000</v>
      </c>
      <c r="E74" s="6"/>
      <c r="F74" s="22">
        <v>-98679</v>
      </c>
      <c r="G74" s="6" t="s">
        <v>76</v>
      </c>
    </row>
    <row r="75" spans="1:7" x14ac:dyDescent="0.25">
      <c r="E75" s="15" t="s">
        <v>31</v>
      </c>
      <c r="F75" s="23">
        <f>SUM(F57:F74)</f>
        <v>-1626372</v>
      </c>
    </row>
  </sheetData>
  <mergeCells count="12">
    <mergeCell ref="A73:C73"/>
    <mergeCell ref="A7:C7"/>
    <mergeCell ref="A20:C20"/>
    <mergeCell ref="A23:C23"/>
    <mergeCell ref="A25:C25"/>
    <mergeCell ref="A31:C31"/>
    <mergeCell ref="A44:C44"/>
    <mergeCell ref="A47:C47"/>
    <mergeCell ref="A49:C49"/>
    <mergeCell ref="A55:C55"/>
    <mergeCell ref="A68:C68"/>
    <mergeCell ref="A71:C7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FAB29-EDBE-4D73-96FF-BD4CB7240021}">
  <dimension ref="A1:D19"/>
  <sheetViews>
    <sheetView workbookViewId="0">
      <selection activeCell="C19" sqref="C19"/>
    </sheetView>
  </sheetViews>
  <sheetFormatPr baseColWidth="10" defaultRowHeight="15" x14ac:dyDescent="0.25"/>
  <cols>
    <col min="1" max="1" width="44.28515625" customWidth="1"/>
    <col min="2" max="2" width="26.140625" customWidth="1"/>
    <col min="3" max="3" width="27" customWidth="1"/>
    <col min="4" max="4" width="49" customWidth="1"/>
  </cols>
  <sheetData>
    <row r="1" spans="1:4" ht="18.75" x14ac:dyDescent="0.3">
      <c r="A1" s="4" t="s">
        <v>44</v>
      </c>
    </row>
    <row r="3" spans="1:4" x14ac:dyDescent="0.25">
      <c r="A3" s="27" t="s">
        <v>55</v>
      </c>
      <c r="B3" s="27"/>
      <c r="C3" s="27"/>
      <c r="D3" s="27"/>
    </row>
    <row r="4" spans="1:4" x14ac:dyDescent="0.25">
      <c r="A4" s="3"/>
      <c r="B4" s="3"/>
      <c r="C4" s="3"/>
      <c r="D4" s="3"/>
    </row>
    <row r="5" spans="1:4" x14ac:dyDescent="0.25">
      <c r="A5" s="17" t="s">
        <v>41</v>
      </c>
      <c r="B5" s="17" t="s">
        <v>45</v>
      </c>
      <c r="C5" s="17" t="s">
        <v>42</v>
      </c>
      <c r="D5" s="17" t="s">
        <v>43</v>
      </c>
    </row>
    <row r="6" spans="1:4" x14ac:dyDescent="0.25">
      <c r="A6" s="6" t="s">
        <v>30</v>
      </c>
      <c r="B6" s="2">
        <f>5486010+213030+867070</f>
        <v>6566110</v>
      </c>
      <c r="C6" s="1"/>
      <c r="D6" s="1"/>
    </row>
    <row r="7" spans="1:4" ht="60" x14ac:dyDescent="0.25">
      <c r="A7" s="6" t="s">
        <v>72</v>
      </c>
      <c r="B7" s="1"/>
      <c r="C7" s="31">
        <v>-337372</v>
      </c>
      <c r="D7" s="9" t="s">
        <v>50</v>
      </c>
    </row>
    <row r="8" spans="1:4" ht="60" x14ac:dyDescent="0.25">
      <c r="A8" s="6" t="s">
        <v>73</v>
      </c>
      <c r="B8" s="16"/>
      <c r="C8" s="31">
        <v>-1091372</v>
      </c>
      <c r="D8" s="18" t="s">
        <v>51</v>
      </c>
    </row>
    <row r="9" spans="1:4" ht="60" customHeight="1" x14ac:dyDescent="0.25">
      <c r="A9" s="6" t="s">
        <v>74</v>
      </c>
      <c r="B9" s="19"/>
      <c r="C9" s="31">
        <v>-1412372</v>
      </c>
      <c r="D9" s="18" t="s">
        <v>52</v>
      </c>
    </row>
    <row r="13" spans="1:4" x14ac:dyDescent="0.25">
      <c r="A13" s="27" t="s">
        <v>46</v>
      </c>
      <c r="B13" s="27"/>
      <c r="C13" s="27"/>
      <c r="D13" s="27"/>
    </row>
    <row r="14" spans="1:4" x14ac:dyDescent="0.25">
      <c r="A14" s="3"/>
      <c r="B14" s="3"/>
      <c r="C14" s="3"/>
      <c r="D14" s="3"/>
    </row>
    <row r="15" spans="1:4" x14ac:dyDescent="0.25">
      <c r="A15" s="17" t="s">
        <v>41</v>
      </c>
      <c r="B15" s="17" t="s">
        <v>45</v>
      </c>
      <c r="C15" s="17" t="s">
        <v>42</v>
      </c>
      <c r="D15" s="17" t="s">
        <v>43</v>
      </c>
    </row>
    <row r="16" spans="1:4" x14ac:dyDescent="0.25">
      <c r="A16" s="6" t="s">
        <v>30</v>
      </c>
      <c r="B16" s="2">
        <f>5486010+213030+867070</f>
        <v>6566110</v>
      </c>
      <c r="C16" s="1"/>
      <c r="D16" s="1"/>
    </row>
    <row r="17" spans="1:4" ht="60" x14ac:dyDescent="0.25">
      <c r="A17" s="6" t="s">
        <v>47</v>
      </c>
      <c r="B17" s="1"/>
      <c r="C17" s="31">
        <v>-1091372</v>
      </c>
      <c r="D17" s="9" t="s">
        <v>50</v>
      </c>
    </row>
    <row r="18" spans="1:4" ht="75" x14ac:dyDescent="0.25">
      <c r="A18" s="6" t="s">
        <v>48</v>
      </c>
      <c r="B18" s="16"/>
      <c r="C18" s="31">
        <v>-1412372</v>
      </c>
      <c r="D18" s="18" t="s">
        <v>53</v>
      </c>
    </row>
    <row r="19" spans="1:4" ht="60" x14ac:dyDescent="0.25">
      <c r="A19" s="6" t="s">
        <v>49</v>
      </c>
      <c r="B19" s="16"/>
      <c r="C19" s="31">
        <v>-1626372</v>
      </c>
      <c r="D19" s="18" t="s">
        <v>54</v>
      </c>
    </row>
  </sheetData>
  <mergeCells count="2">
    <mergeCell ref="A3:D3"/>
    <mergeCell ref="A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Potensiell innsparing 2022-2023</vt:lpstr>
      <vt:lpstr>Potensiell innsparing 2025-2026</vt:lpstr>
      <vt:lpstr>Oppsummering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Moseng</dc:creator>
  <cp:lastModifiedBy>Geir Moseng</cp:lastModifiedBy>
  <cp:lastPrinted>2021-08-30T14:34:32Z</cp:lastPrinted>
  <dcterms:created xsi:type="dcterms:W3CDTF">2021-08-30T07:38:19Z</dcterms:created>
  <dcterms:modified xsi:type="dcterms:W3CDTF">2021-09-07T12:47:12Z</dcterms:modified>
</cp:coreProperties>
</file>